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 activeTab="1"/>
  </bookViews>
  <sheets>
    <sheet name="Tabelle1" sheetId="1" r:id="rId1"/>
    <sheet name="Druckversion" sheetId="4" r:id="rId2"/>
    <sheet name="Tabelle2" sheetId="2" r:id="rId3"/>
    <sheet name="Tabelle3" sheetId="3" r:id="rId4"/>
  </sheets>
  <calcPr calcId="125725"/>
</workbook>
</file>

<file path=xl/calcChain.xml><?xml version="1.0" encoding="utf-8"?>
<calcChain xmlns="http://schemas.openxmlformats.org/spreadsheetml/2006/main">
  <c r="B3" i="4"/>
  <c r="C3"/>
  <c r="D3"/>
  <c r="E3"/>
  <c r="G3"/>
  <c r="H3"/>
  <c r="I3"/>
  <c r="J3"/>
  <c r="B4"/>
  <c r="C4"/>
  <c r="D4"/>
  <c r="E4"/>
  <c r="G4"/>
  <c r="H4"/>
  <c r="I4"/>
  <c r="J4"/>
  <c r="B5"/>
  <c r="C5"/>
  <c r="D5"/>
  <c r="E5"/>
  <c r="G5"/>
  <c r="H5"/>
  <c r="I5"/>
  <c r="J5"/>
  <c r="B6"/>
  <c r="C6"/>
  <c r="D6"/>
  <c r="E6"/>
  <c r="G6"/>
  <c r="H6"/>
  <c r="I6"/>
  <c r="J6"/>
  <c r="B7"/>
  <c r="C7"/>
  <c r="D7"/>
  <c r="E7"/>
  <c r="G7"/>
  <c r="H7"/>
  <c r="I7"/>
  <c r="J7"/>
  <c r="B8"/>
  <c r="C8"/>
  <c r="D8"/>
  <c r="E8"/>
  <c r="G8"/>
  <c r="H8"/>
  <c r="I8"/>
  <c r="J8"/>
  <c r="B9"/>
  <c r="C9"/>
  <c r="D9"/>
  <c r="E9"/>
  <c r="G9"/>
  <c r="H9"/>
  <c r="I9"/>
  <c r="J9"/>
  <c r="B10"/>
  <c r="C10"/>
  <c r="D10"/>
  <c r="E10"/>
  <c r="G10"/>
  <c r="H10"/>
  <c r="I10"/>
  <c r="J10"/>
  <c r="G11"/>
  <c r="I11"/>
  <c r="J11"/>
  <c r="A3"/>
  <c r="A4"/>
  <c r="A5"/>
  <c r="A6"/>
  <c r="A7"/>
  <c r="A8"/>
  <c r="A9"/>
  <c r="A10"/>
  <c r="A11"/>
  <c r="A2"/>
  <c r="A1"/>
  <c r="H3" i="1"/>
  <c r="F3" s="1"/>
  <c r="H6"/>
  <c r="H4"/>
  <c r="F4" s="1"/>
  <c r="H7"/>
  <c r="F7" s="1"/>
  <c r="H5"/>
  <c r="F5" s="1"/>
  <c r="E7"/>
  <c r="B7"/>
  <c r="B5"/>
  <c r="B3"/>
  <c r="C5"/>
  <c r="C4"/>
  <c r="C3"/>
</calcChain>
</file>

<file path=xl/sharedStrings.xml><?xml version="1.0" encoding="utf-8"?>
<sst xmlns="http://schemas.openxmlformats.org/spreadsheetml/2006/main" count="70" uniqueCount="32">
  <si>
    <t>Parlament</t>
  </si>
  <si>
    <t>U-Form</t>
  </si>
  <si>
    <t>Bankett</t>
  </si>
  <si>
    <t>teilbar</t>
  </si>
  <si>
    <t>Tageslicht</t>
  </si>
  <si>
    <t>Maximalkapazität</t>
  </si>
  <si>
    <t>Saal 1-2</t>
  </si>
  <si>
    <t>Saal 2-3</t>
  </si>
  <si>
    <t>Saal 3</t>
  </si>
  <si>
    <t xml:space="preserve">Saal 2 </t>
  </si>
  <si>
    <t>Saal 1</t>
  </si>
  <si>
    <t>Reihe*</t>
  </si>
  <si>
    <t>Gartensaal</t>
  </si>
  <si>
    <t>150/30</t>
  </si>
  <si>
    <t>Galerie</t>
  </si>
  <si>
    <t>(Saal 2 inkl. Mittelteil)</t>
  </si>
  <si>
    <t>-</t>
  </si>
  <si>
    <t>ja</t>
  </si>
  <si>
    <t>Größe/qm</t>
  </si>
  <si>
    <t>Ausstellungsfläche Foyers (unten/oben)</t>
  </si>
  <si>
    <t>300/60</t>
  </si>
  <si>
    <t>(Saal 1-3 inkl.Galerie)(Empfang ohne Galerie)</t>
  </si>
  <si>
    <t>(Saal 1 inkl. Mittelteil und Galerie (Reihenbestuhlung))</t>
  </si>
  <si>
    <t>Empfang**</t>
  </si>
  <si>
    <t>** ohne Galerie</t>
  </si>
  <si>
    <t>* inkl. Galerie bei Nutzung Saal 1</t>
  </si>
  <si>
    <t>Personenzahl</t>
  </si>
  <si>
    <t>Konferenzraum</t>
  </si>
  <si>
    <t>Reihe</t>
  </si>
  <si>
    <t>Empfang</t>
  </si>
  <si>
    <t>Stadthalle Wetzlar
Räume und Kapazitäten</t>
  </si>
  <si>
    <t>Gala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</si>
</sst>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3" tint="0.59999389629810485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3" tint="0.59999389629810485"/>
      </right>
      <top/>
      <bottom style="thin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/>
      <right style="thin">
        <color theme="3" tint="0.5999938962981048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3" fontId="2" fillId="0" borderId="3" xfId="0" quotePrefix="1" applyNumberFormat="1" applyFont="1" applyBorder="1" applyAlignment="1">
      <alignment horizontal="center"/>
    </xf>
    <xf numFmtId="3" fontId="2" fillId="0" borderId="3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/>
    <xf numFmtId="3" fontId="2" fillId="2" borderId="4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8" xfId="0" applyNumberFormat="1" applyFont="1" applyBorder="1"/>
    <xf numFmtId="3" fontId="1" fillId="3" borderId="8" xfId="0" applyNumberFormat="1" applyFont="1" applyFill="1" applyBorder="1"/>
    <xf numFmtId="0" fontId="1" fillId="0" borderId="8" xfId="0" applyFont="1" applyBorder="1" applyAlignment="1">
      <alignment horizontal="right"/>
    </xf>
    <xf numFmtId="3" fontId="2" fillId="0" borderId="7" xfId="0" applyNumberFormat="1" applyFont="1" applyBorder="1"/>
    <xf numFmtId="3" fontId="1" fillId="0" borderId="4" xfId="0" applyNumberFormat="1" applyFont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6" xfId="0" quotePrefix="1" applyNumberFormat="1" applyFont="1" applyBorder="1" applyAlignment="1">
      <alignment horizontal="center"/>
    </xf>
    <xf numFmtId="3" fontId="1" fillId="0" borderId="4" xfId="0" applyNumberFormat="1" applyFont="1" applyBorder="1"/>
    <xf numFmtId="3" fontId="1" fillId="3" borderId="4" xfId="0" applyNumberFormat="1" applyFont="1" applyFill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1" fillId="3" borderId="4" xfId="0" applyFont="1" applyFill="1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3" fontId="2" fillId="0" borderId="10" xfId="0" quotePrefix="1" applyNumberFormat="1" applyFont="1" applyBorder="1" applyAlignment="1">
      <alignment horizontal="center"/>
    </xf>
    <xf numFmtId="3" fontId="1" fillId="0" borderId="4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1" fillId="3" borderId="4" xfId="0" quotePrefix="1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E5" sqref="E5"/>
    </sheetView>
  </sheetViews>
  <sheetFormatPr baseColWidth="10" defaultRowHeight="15"/>
  <cols>
    <col min="1" max="1" width="23.5703125" bestFit="1" customWidth="1"/>
    <col min="2" max="6" width="13.85546875" customWidth="1"/>
    <col min="7" max="9" width="11.5703125" customWidth="1"/>
    <col min="10" max="10" width="2.28515625" customWidth="1"/>
    <col min="11" max="11" width="52.28515625" customWidth="1"/>
  </cols>
  <sheetData>
    <row r="1" spans="1:11" s="2" customFormat="1" ht="78.75" customHeight="1">
      <c r="A1" s="53" t="s">
        <v>30</v>
      </c>
      <c r="B1" s="54"/>
      <c r="C1" s="54"/>
      <c r="D1" s="54"/>
      <c r="E1" s="54"/>
      <c r="F1" s="54"/>
      <c r="G1" s="54"/>
      <c r="H1" s="54"/>
      <c r="I1" s="54"/>
    </row>
    <row r="2" spans="1:11" ht="15.75">
      <c r="A2" s="3" t="s">
        <v>26</v>
      </c>
      <c r="B2" s="4" t="s">
        <v>0</v>
      </c>
      <c r="C2" s="4" t="s">
        <v>11</v>
      </c>
      <c r="D2" s="4" t="s">
        <v>1</v>
      </c>
      <c r="E2" s="4" t="s">
        <v>2</v>
      </c>
      <c r="F2" s="4" t="s">
        <v>23</v>
      </c>
      <c r="G2" s="4" t="s">
        <v>3</v>
      </c>
      <c r="H2" s="4" t="s">
        <v>18</v>
      </c>
      <c r="I2" s="4" t="s">
        <v>4</v>
      </c>
      <c r="J2" s="5"/>
      <c r="K2" s="5"/>
    </row>
    <row r="3" spans="1:11" ht="15.75">
      <c r="A3" s="3" t="s">
        <v>5</v>
      </c>
      <c r="B3" s="6">
        <f>420+50</f>
        <v>470</v>
      </c>
      <c r="C3" s="7">
        <f>954+159</f>
        <v>1113</v>
      </c>
      <c r="D3" s="8" t="s">
        <v>16</v>
      </c>
      <c r="E3" s="7">
        <v>816</v>
      </c>
      <c r="F3" s="7">
        <f>+(H3-180)*2</f>
        <v>1700</v>
      </c>
      <c r="G3" s="8" t="s">
        <v>17</v>
      </c>
      <c r="H3" s="7">
        <f>470+74+165+141+180</f>
        <v>1030</v>
      </c>
      <c r="I3" s="8" t="s">
        <v>17</v>
      </c>
      <c r="J3" s="5"/>
      <c r="K3" s="5" t="s">
        <v>21</v>
      </c>
    </row>
    <row r="4" spans="1:11" ht="15.75">
      <c r="A4" s="3" t="s">
        <v>6</v>
      </c>
      <c r="B4" s="7">
        <v>420</v>
      </c>
      <c r="C4" s="7">
        <f>854+159</f>
        <v>1013</v>
      </c>
      <c r="D4" s="9" t="s">
        <v>16</v>
      </c>
      <c r="E4" s="7">
        <v>680</v>
      </c>
      <c r="F4" s="10">
        <f>+H4*2</f>
        <v>1418</v>
      </c>
      <c r="G4" s="8" t="s">
        <v>17</v>
      </c>
      <c r="H4" s="7">
        <f>470+74+165</f>
        <v>709</v>
      </c>
      <c r="I4" s="8" t="s">
        <v>17</v>
      </c>
      <c r="J4" s="5"/>
      <c r="K4" s="5"/>
    </row>
    <row r="5" spans="1:11" ht="15.75">
      <c r="A5" s="3" t="s">
        <v>10</v>
      </c>
      <c r="B5" s="7">
        <f>260+40</f>
        <v>300</v>
      </c>
      <c r="C5" s="7">
        <f>104+538+159</f>
        <v>801</v>
      </c>
      <c r="D5" s="8" t="s">
        <v>16</v>
      </c>
      <c r="E5" s="7">
        <v>492</v>
      </c>
      <c r="F5" s="7">
        <f>+H5*2</f>
        <v>1088</v>
      </c>
      <c r="G5" s="9" t="s">
        <v>16</v>
      </c>
      <c r="H5" s="7">
        <f>470+74</f>
        <v>544</v>
      </c>
      <c r="I5" s="8" t="s">
        <v>17</v>
      </c>
      <c r="J5" s="5"/>
      <c r="K5" s="5" t="s">
        <v>22</v>
      </c>
    </row>
    <row r="6" spans="1:11" ht="15.75">
      <c r="A6" s="3" t="s">
        <v>7</v>
      </c>
      <c r="B6" s="7">
        <v>160</v>
      </c>
      <c r="C6" s="7">
        <v>320</v>
      </c>
      <c r="D6" s="9" t="s">
        <v>16</v>
      </c>
      <c r="E6" s="7">
        <v>300</v>
      </c>
      <c r="F6" s="7">
        <v>350</v>
      </c>
      <c r="G6" s="8" t="s">
        <v>17</v>
      </c>
      <c r="H6" s="7">
        <f>165+141+74</f>
        <v>380</v>
      </c>
      <c r="I6" s="8" t="s">
        <v>17</v>
      </c>
      <c r="J6" s="5"/>
      <c r="K6" s="5"/>
    </row>
    <row r="7" spans="1:11" ht="15.75">
      <c r="A7" s="3" t="s">
        <v>9</v>
      </c>
      <c r="B7" s="7">
        <f>80+40</f>
        <v>120</v>
      </c>
      <c r="C7" s="7">
        <v>130</v>
      </c>
      <c r="D7" s="7">
        <v>58</v>
      </c>
      <c r="E7" s="7">
        <f>120+84</f>
        <v>204</v>
      </c>
      <c r="F7" s="7">
        <f>+H7*2</f>
        <v>478</v>
      </c>
      <c r="G7" s="9" t="s">
        <v>16</v>
      </c>
      <c r="H7" s="7">
        <f>165+74</f>
        <v>239</v>
      </c>
      <c r="I7" s="8" t="s">
        <v>17</v>
      </c>
      <c r="J7" s="5"/>
      <c r="K7" s="5" t="s">
        <v>15</v>
      </c>
    </row>
    <row r="8" spans="1:11" ht="15.75">
      <c r="A8" s="3" t="s">
        <v>8</v>
      </c>
      <c r="B8" s="7">
        <v>50</v>
      </c>
      <c r="C8" s="7">
        <v>100</v>
      </c>
      <c r="D8" s="7">
        <v>42</v>
      </c>
      <c r="E8" s="7">
        <v>90</v>
      </c>
      <c r="F8" s="7">
        <v>150</v>
      </c>
      <c r="G8" s="9" t="s">
        <v>16</v>
      </c>
      <c r="H8" s="7">
        <v>141</v>
      </c>
      <c r="I8" s="8" t="s">
        <v>17</v>
      </c>
      <c r="J8" s="5"/>
      <c r="K8" s="5"/>
    </row>
    <row r="9" spans="1:11" ht="15.75">
      <c r="A9" s="3" t="s">
        <v>12</v>
      </c>
      <c r="B9" s="7">
        <v>36</v>
      </c>
      <c r="C9" s="7">
        <v>70</v>
      </c>
      <c r="D9" s="7">
        <v>50</v>
      </c>
      <c r="E9" s="10">
        <v>60</v>
      </c>
      <c r="F9" s="7">
        <v>120</v>
      </c>
      <c r="G9" s="9" t="s">
        <v>16</v>
      </c>
      <c r="H9" s="7">
        <v>85</v>
      </c>
      <c r="I9" s="8" t="s">
        <v>17</v>
      </c>
      <c r="J9" s="5"/>
      <c r="K9" s="5"/>
    </row>
    <row r="10" spans="1:11" ht="15.75">
      <c r="A10" s="3" t="s">
        <v>27</v>
      </c>
      <c r="B10" s="7">
        <v>30</v>
      </c>
      <c r="C10" s="7">
        <v>70</v>
      </c>
      <c r="D10" s="7">
        <v>40</v>
      </c>
      <c r="E10" s="7">
        <v>60</v>
      </c>
      <c r="F10" s="7">
        <v>80</v>
      </c>
      <c r="G10" s="8" t="s">
        <v>17</v>
      </c>
      <c r="H10" s="7">
        <v>80</v>
      </c>
      <c r="I10" s="8" t="s">
        <v>17</v>
      </c>
      <c r="J10" s="5"/>
      <c r="K10" s="5"/>
    </row>
    <row r="11" spans="1:11" ht="15.75">
      <c r="A11" s="3" t="s">
        <v>19</v>
      </c>
      <c r="B11" s="7"/>
      <c r="C11" s="7"/>
      <c r="D11" s="7"/>
      <c r="E11" s="7"/>
      <c r="F11" s="10" t="s">
        <v>20</v>
      </c>
      <c r="G11" s="8"/>
      <c r="H11" s="10" t="s">
        <v>13</v>
      </c>
      <c r="I11" s="8" t="s">
        <v>17</v>
      </c>
      <c r="J11" s="5"/>
      <c r="K11" s="5"/>
    </row>
    <row r="12" spans="1:11" ht="15.75" hidden="1">
      <c r="A12" s="3" t="s">
        <v>14</v>
      </c>
      <c r="B12" s="9" t="s">
        <v>16</v>
      </c>
      <c r="C12" s="7">
        <v>159</v>
      </c>
      <c r="D12" s="9" t="s">
        <v>16</v>
      </c>
      <c r="E12" s="9" t="s">
        <v>16</v>
      </c>
      <c r="F12" s="9" t="s">
        <v>16</v>
      </c>
      <c r="G12" s="7"/>
      <c r="H12" s="7">
        <v>180</v>
      </c>
      <c r="I12" s="8" t="s">
        <v>17</v>
      </c>
      <c r="J12" s="5"/>
      <c r="K12" s="5"/>
    </row>
    <row r="13" spans="1:11" ht="15.75">
      <c r="A13" s="5"/>
      <c r="B13" s="11"/>
      <c r="C13" s="11"/>
      <c r="D13" s="11"/>
      <c r="E13" s="11"/>
      <c r="F13" s="11"/>
      <c r="G13" s="11"/>
      <c r="H13" s="11"/>
      <c r="I13" s="11"/>
      <c r="J13" s="5"/>
      <c r="K13" s="5"/>
    </row>
    <row r="14" spans="1:11" ht="15.75">
      <c r="A14" s="5" t="s">
        <v>25</v>
      </c>
      <c r="B14" s="11"/>
      <c r="C14" s="11"/>
      <c r="D14" s="11"/>
      <c r="E14" s="11"/>
      <c r="F14" s="11"/>
      <c r="G14" s="11"/>
      <c r="H14" s="11"/>
      <c r="I14" s="11"/>
      <c r="J14" s="5"/>
      <c r="K14" s="5"/>
    </row>
    <row r="15" spans="1:11" ht="15.75">
      <c r="A15" s="5" t="s">
        <v>24</v>
      </c>
      <c r="B15" s="11"/>
      <c r="C15" s="11"/>
      <c r="D15" s="11"/>
      <c r="E15" s="11"/>
      <c r="F15" s="11"/>
      <c r="G15" s="11"/>
      <c r="H15" s="11"/>
      <c r="I15" s="11"/>
      <c r="J15" s="5"/>
      <c r="K15" s="5"/>
    </row>
    <row r="16" spans="1:11">
      <c r="B16" s="1"/>
      <c r="C16" s="1"/>
      <c r="D16" s="1"/>
      <c r="E16" s="1"/>
      <c r="F16" s="1"/>
      <c r="G16" s="1"/>
      <c r="H16" s="1"/>
      <c r="I16" s="1"/>
    </row>
    <row r="17" spans="2:9">
      <c r="B17" s="1"/>
      <c r="C17" s="1"/>
      <c r="D17" s="1"/>
      <c r="E17" s="1"/>
      <c r="F17" s="1"/>
      <c r="G17" s="1"/>
      <c r="H17" s="1"/>
      <c r="I17" s="1"/>
    </row>
    <row r="18" spans="2:9">
      <c r="B18" s="1"/>
      <c r="C18" s="1"/>
      <c r="D18" s="1"/>
      <c r="E18" s="1"/>
      <c r="F18" s="1"/>
      <c r="G18" s="1"/>
      <c r="H18" s="1"/>
      <c r="I18" s="1"/>
    </row>
    <row r="19" spans="2:9">
      <c r="B19" s="1"/>
      <c r="C19" s="1"/>
      <c r="D19" s="1"/>
      <c r="E19" s="1"/>
      <c r="F19" s="1"/>
      <c r="G19" s="1"/>
      <c r="H19" s="1"/>
      <c r="I19" s="1"/>
    </row>
    <row r="20" spans="2:9">
      <c r="B20" s="1"/>
      <c r="C20" s="1"/>
      <c r="D20" s="1"/>
      <c r="E20" s="1"/>
      <c r="F20" s="1"/>
      <c r="G20" s="1"/>
      <c r="H20" s="1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</sheetData>
  <mergeCells count="1">
    <mergeCell ref="A1:I1"/>
  </mergeCells>
  <pageMargins left="0.7" right="0.7" top="0.78740157499999996" bottom="0.78740157499999996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G16" sqref="G16"/>
    </sheetView>
  </sheetViews>
  <sheetFormatPr baseColWidth="10" defaultRowHeight="15"/>
  <cols>
    <col min="1" max="1" width="19.85546875" customWidth="1"/>
    <col min="2" max="5" width="11.5703125" customWidth="1"/>
    <col min="6" max="6" width="11" customWidth="1"/>
    <col min="7" max="7" width="11.5703125" customWidth="1"/>
    <col min="8" max="8" width="11.5703125" style="14" customWidth="1"/>
    <col min="9" max="9" width="11.140625" customWidth="1"/>
    <col min="10" max="10" width="11.5703125" style="14" customWidth="1"/>
    <col min="11" max="11" width="2.28515625" customWidth="1"/>
    <col min="12" max="12" width="52.28515625" customWidth="1"/>
  </cols>
  <sheetData>
    <row r="1" spans="1:12" s="48" customFormat="1" ht="78.75" customHeight="1">
      <c r="A1" s="55" t="str">
        <f>+Tabelle1!A1</f>
        <v>Stadthalle Wetzlar
Räume und Kapazitäten</v>
      </c>
      <c r="B1" s="56"/>
      <c r="C1" s="56"/>
      <c r="D1" s="56"/>
      <c r="E1" s="56"/>
      <c r="F1" s="56"/>
      <c r="G1" s="56"/>
      <c r="H1" s="56"/>
      <c r="I1" s="56"/>
      <c r="J1" s="56"/>
    </row>
    <row r="2" spans="1:12" s="50" customFormat="1" ht="15.75">
      <c r="A2" s="20" t="str">
        <f>+Tabelle1!A2</f>
        <v>Personenzahl</v>
      </c>
      <c r="B2" s="21" t="s">
        <v>0</v>
      </c>
      <c r="C2" s="21" t="s">
        <v>28</v>
      </c>
      <c r="D2" s="21" t="s">
        <v>1</v>
      </c>
      <c r="E2" s="21" t="s">
        <v>2</v>
      </c>
      <c r="F2" s="21" t="s">
        <v>31</v>
      </c>
      <c r="G2" s="21" t="s">
        <v>29</v>
      </c>
      <c r="H2" s="21" t="s">
        <v>3</v>
      </c>
      <c r="I2" s="21" t="s">
        <v>18</v>
      </c>
      <c r="J2" s="21" t="s">
        <v>4</v>
      </c>
      <c r="K2" s="49"/>
      <c r="L2" s="49"/>
    </row>
    <row r="3" spans="1:12" ht="15.75">
      <c r="A3" s="42" t="str">
        <f>+Tabelle1!A3</f>
        <v>Maximalkapazität</v>
      </c>
      <c r="B3" s="39">
        <f>+Tabelle1!B3</f>
        <v>470</v>
      </c>
      <c r="C3" s="39">
        <f>+Tabelle1!C3</f>
        <v>1113</v>
      </c>
      <c r="D3" s="34" t="str">
        <f>+Tabelle1!D3</f>
        <v>-</v>
      </c>
      <c r="E3" s="39">
        <f>+Tabelle1!E3</f>
        <v>816</v>
      </c>
      <c r="F3" s="52" t="s">
        <v>16</v>
      </c>
      <c r="G3" s="39">
        <f>+Tabelle1!F3</f>
        <v>1700</v>
      </c>
      <c r="H3" s="34" t="str">
        <f>+Tabelle1!G3</f>
        <v>ja</v>
      </c>
      <c r="I3" s="30">
        <f>+Tabelle1!H3</f>
        <v>1030</v>
      </c>
      <c r="J3" s="25" t="str">
        <f>+Tabelle1!I3</f>
        <v>ja</v>
      </c>
      <c r="K3" s="5"/>
      <c r="L3" s="5"/>
    </row>
    <row r="4" spans="1:12" ht="15.75">
      <c r="A4" s="43" t="str">
        <f>+Tabelle1!A4</f>
        <v>Saal 1-2</v>
      </c>
      <c r="B4" s="40">
        <f>+Tabelle1!B4</f>
        <v>420</v>
      </c>
      <c r="C4" s="40">
        <f>+Tabelle1!C4</f>
        <v>1013</v>
      </c>
      <c r="D4" s="35" t="str">
        <f>+Tabelle1!D4</f>
        <v>-</v>
      </c>
      <c r="E4" s="40">
        <f>+Tabelle1!E4</f>
        <v>680</v>
      </c>
      <c r="F4" s="40">
        <v>480</v>
      </c>
      <c r="G4" s="40">
        <f>+Tabelle1!F4</f>
        <v>1418</v>
      </c>
      <c r="H4" s="35" t="str">
        <f>+Tabelle1!G4</f>
        <v>ja</v>
      </c>
      <c r="I4" s="31">
        <f>+Tabelle1!H4</f>
        <v>709</v>
      </c>
      <c r="J4" s="26" t="str">
        <f>+Tabelle1!I4</f>
        <v>ja</v>
      </c>
      <c r="K4" s="5"/>
      <c r="L4" s="5"/>
    </row>
    <row r="5" spans="1:12" ht="15.75">
      <c r="A5" s="42" t="str">
        <f>+Tabelle1!A5</f>
        <v>Saal 1</v>
      </c>
      <c r="B5" s="39">
        <f>+Tabelle1!B5</f>
        <v>300</v>
      </c>
      <c r="C5" s="39">
        <f>+Tabelle1!C5</f>
        <v>801</v>
      </c>
      <c r="D5" s="34" t="str">
        <f>+Tabelle1!D5</f>
        <v>-</v>
      </c>
      <c r="E5" s="39">
        <f>+Tabelle1!E5</f>
        <v>492</v>
      </c>
      <c r="F5" s="39">
        <v>340</v>
      </c>
      <c r="G5" s="39">
        <f>+Tabelle1!F5</f>
        <v>1088</v>
      </c>
      <c r="H5" s="34" t="str">
        <f>+Tabelle1!G5</f>
        <v>-</v>
      </c>
      <c r="I5" s="30">
        <f>+Tabelle1!H5</f>
        <v>544</v>
      </c>
      <c r="J5" s="25" t="str">
        <f>+Tabelle1!I5</f>
        <v>ja</v>
      </c>
      <c r="K5" s="5"/>
      <c r="L5" s="5"/>
    </row>
    <row r="6" spans="1:12" ht="15.75">
      <c r="A6" s="43" t="str">
        <f>+Tabelle1!A6</f>
        <v>Saal 2-3</v>
      </c>
      <c r="B6" s="40">
        <f>+Tabelle1!B6</f>
        <v>160</v>
      </c>
      <c r="C6" s="40">
        <f>+Tabelle1!C6</f>
        <v>320</v>
      </c>
      <c r="D6" s="35" t="str">
        <f>+Tabelle1!D6</f>
        <v>-</v>
      </c>
      <c r="E6" s="40">
        <f>+Tabelle1!E6</f>
        <v>300</v>
      </c>
      <c r="F6" s="40">
        <v>240</v>
      </c>
      <c r="G6" s="40">
        <f>+Tabelle1!F6</f>
        <v>350</v>
      </c>
      <c r="H6" s="35" t="str">
        <f>+Tabelle1!G6</f>
        <v>ja</v>
      </c>
      <c r="I6" s="31">
        <f>+Tabelle1!H6</f>
        <v>380</v>
      </c>
      <c r="J6" s="26" t="str">
        <f>+Tabelle1!I6</f>
        <v>ja</v>
      </c>
      <c r="K6" s="5"/>
      <c r="L6" s="5"/>
    </row>
    <row r="7" spans="1:12" ht="15.75">
      <c r="A7" s="42" t="str">
        <f>+Tabelle1!A7</f>
        <v xml:space="preserve">Saal 2 </v>
      </c>
      <c r="B7" s="39">
        <f>+Tabelle1!B7</f>
        <v>120</v>
      </c>
      <c r="C7" s="39">
        <f>+Tabelle1!C7</f>
        <v>130</v>
      </c>
      <c r="D7" s="39">
        <f>+Tabelle1!D7</f>
        <v>58</v>
      </c>
      <c r="E7" s="39">
        <f>+Tabelle1!E7</f>
        <v>204</v>
      </c>
      <c r="F7" s="39">
        <v>170</v>
      </c>
      <c r="G7" s="39">
        <f>+Tabelle1!F7</f>
        <v>478</v>
      </c>
      <c r="H7" s="34" t="str">
        <f>+Tabelle1!G7</f>
        <v>-</v>
      </c>
      <c r="I7" s="30">
        <f>+Tabelle1!H7</f>
        <v>239</v>
      </c>
      <c r="J7" s="25" t="str">
        <f>+Tabelle1!I7</f>
        <v>ja</v>
      </c>
      <c r="K7" s="5"/>
      <c r="L7" s="5"/>
    </row>
    <row r="8" spans="1:12" ht="15.75">
      <c r="A8" s="43" t="str">
        <f>+Tabelle1!A8</f>
        <v>Saal 3</v>
      </c>
      <c r="B8" s="40">
        <f>+Tabelle1!B8</f>
        <v>50</v>
      </c>
      <c r="C8" s="40">
        <f>+Tabelle1!C8</f>
        <v>100</v>
      </c>
      <c r="D8" s="40">
        <f>+Tabelle1!D8</f>
        <v>42</v>
      </c>
      <c r="E8" s="40">
        <f>+Tabelle1!E8</f>
        <v>90</v>
      </c>
      <c r="F8" s="40">
        <v>70</v>
      </c>
      <c r="G8" s="40">
        <f>+Tabelle1!F8</f>
        <v>150</v>
      </c>
      <c r="H8" s="35" t="str">
        <f>+Tabelle1!G8</f>
        <v>-</v>
      </c>
      <c r="I8" s="31">
        <f>+Tabelle1!H8</f>
        <v>141</v>
      </c>
      <c r="J8" s="26" t="str">
        <f>+Tabelle1!I8</f>
        <v>ja</v>
      </c>
      <c r="K8" s="5"/>
      <c r="L8" s="5"/>
    </row>
    <row r="9" spans="1:12" ht="15.75">
      <c r="A9" s="42" t="str">
        <f>+Tabelle1!A9</f>
        <v>Gartensaal</v>
      </c>
      <c r="B9" s="39">
        <f>+Tabelle1!B9</f>
        <v>36</v>
      </c>
      <c r="C9" s="39">
        <f>+Tabelle1!C9</f>
        <v>70</v>
      </c>
      <c r="D9" s="39">
        <f>+Tabelle1!D9</f>
        <v>50</v>
      </c>
      <c r="E9" s="39">
        <f>+Tabelle1!E9</f>
        <v>60</v>
      </c>
      <c r="F9" s="39">
        <v>60</v>
      </c>
      <c r="G9" s="39">
        <f>+Tabelle1!F9</f>
        <v>120</v>
      </c>
      <c r="H9" s="34" t="str">
        <f>+Tabelle1!G9</f>
        <v>-</v>
      </c>
      <c r="I9" s="30">
        <f>+Tabelle1!H9</f>
        <v>85</v>
      </c>
      <c r="J9" s="25" t="str">
        <f>+Tabelle1!I9</f>
        <v>ja</v>
      </c>
      <c r="K9" s="5"/>
      <c r="L9" s="5"/>
    </row>
    <row r="10" spans="1:12" ht="15.75">
      <c r="A10" s="43" t="str">
        <f>+Tabelle1!A10</f>
        <v>Konferenzraum</v>
      </c>
      <c r="B10" s="40">
        <f>+Tabelle1!B10</f>
        <v>30</v>
      </c>
      <c r="C10" s="40">
        <f>+Tabelle1!C10</f>
        <v>70</v>
      </c>
      <c r="D10" s="40">
        <f>+Tabelle1!D10</f>
        <v>40</v>
      </c>
      <c r="E10" s="40">
        <f>+Tabelle1!E10</f>
        <v>60</v>
      </c>
      <c r="F10" s="57" t="s">
        <v>16</v>
      </c>
      <c r="G10" s="40">
        <f>+Tabelle1!F10</f>
        <v>80</v>
      </c>
      <c r="H10" s="35" t="str">
        <f>+Tabelle1!G10</f>
        <v>ja</v>
      </c>
      <c r="I10" s="31">
        <f>+Tabelle1!H10</f>
        <v>80</v>
      </c>
      <c r="J10" s="26" t="str">
        <f>+Tabelle1!I10</f>
        <v>ja</v>
      </c>
      <c r="K10" s="5"/>
      <c r="L10" s="5"/>
    </row>
    <row r="11" spans="1:12" ht="15.75">
      <c r="A11" s="18" t="str">
        <f>+Tabelle1!A11</f>
        <v>Ausstellungsfläche Foyers (unten/oben)</v>
      </c>
      <c r="B11" s="18"/>
      <c r="C11" s="18"/>
      <c r="D11" s="18"/>
      <c r="E11" s="42"/>
      <c r="F11" s="42"/>
      <c r="G11" s="41" t="str">
        <f>+Tabelle1!F11</f>
        <v>300/60</v>
      </c>
      <c r="H11" s="36"/>
      <c r="I11" s="32" t="str">
        <f>+Tabelle1!H11</f>
        <v>150/30</v>
      </c>
      <c r="J11" s="19" t="str">
        <f>+Tabelle1!I11</f>
        <v>ja</v>
      </c>
      <c r="K11" s="5"/>
      <c r="L11" s="5"/>
    </row>
    <row r="12" spans="1:12" ht="15.75" hidden="1">
      <c r="A12" s="15" t="s">
        <v>14</v>
      </c>
      <c r="B12" s="16" t="s">
        <v>16</v>
      </c>
      <c r="C12" s="17">
        <v>159</v>
      </c>
      <c r="D12" s="16" t="s">
        <v>16</v>
      </c>
      <c r="E12" s="16" t="s">
        <v>16</v>
      </c>
      <c r="F12" s="51"/>
      <c r="G12" s="38" t="s">
        <v>16</v>
      </c>
      <c r="H12" s="37"/>
      <c r="I12" s="33">
        <v>180</v>
      </c>
      <c r="J12" s="29" t="s">
        <v>17</v>
      </c>
      <c r="K12" s="5"/>
      <c r="L12" s="5"/>
    </row>
    <row r="13" spans="1:12" ht="15.75">
      <c r="A13" s="22"/>
      <c r="B13" s="23"/>
      <c r="C13" s="23"/>
      <c r="D13" s="23"/>
      <c r="E13" s="23"/>
      <c r="F13" s="23"/>
      <c r="G13" s="23"/>
      <c r="H13" s="28"/>
      <c r="I13" s="27"/>
      <c r="J13" s="24"/>
      <c r="K13" s="5"/>
      <c r="L13" s="5"/>
    </row>
    <row r="14" spans="1:12" ht="15.75">
      <c r="A14" s="5"/>
      <c r="B14" s="11"/>
      <c r="C14" s="11"/>
      <c r="D14" s="11"/>
      <c r="E14" s="11"/>
      <c r="F14" s="11"/>
      <c r="G14" s="44"/>
      <c r="H14" s="45"/>
      <c r="I14" s="11"/>
      <c r="J14" s="12"/>
      <c r="K14" s="5"/>
      <c r="L14" s="5"/>
    </row>
    <row r="15" spans="1:12" ht="15.75">
      <c r="A15" s="5"/>
      <c r="B15" s="11"/>
      <c r="C15" s="11"/>
      <c r="D15" s="11"/>
      <c r="E15" s="11"/>
      <c r="F15" s="11"/>
      <c r="G15" s="44"/>
      <c r="H15" s="45"/>
      <c r="I15" s="11"/>
      <c r="J15" s="12"/>
      <c r="K15" s="5"/>
      <c r="L15" s="5"/>
    </row>
    <row r="16" spans="1:12">
      <c r="B16" s="1"/>
      <c r="C16" s="1"/>
      <c r="D16" s="1"/>
      <c r="E16" s="1"/>
      <c r="F16" s="1"/>
      <c r="G16" s="46"/>
      <c r="H16" s="47"/>
      <c r="I16" s="1"/>
      <c r="J16" s="13"/>
    </row>
    <row r="17" spans="2:10">
      <c r="B17" s="1"/>
      <c r="C17" s="1"/>
      <c r="D17" s="1"/>
      <c r="E17" s="1"/>
      <c r="F17" s="1"/>
      <c r="G17" s="46"/>
      <c r="H17" s="47"/>
      <c r="I17" s="1"/>
      <c r="J17" s="13"/>
    </row>
    <row r="18" spans="2:10">
      <c r="B18" s="1"/>
      <c r="C18" s="1"/>
      <c r="D18" s="1"/>
      <c r="E18" s="1"/>
      <c r="F18" s="1"/>
      <c r="G18" s="46"/>
      <c r="H18" s="47"/>
      <c r="I18" s="1"/>
      <c r="J18" s="13"/>
    </row>
    <row r="19" spans="2:10">
      <c r="B19" s="1"/>
      <c r="C19" s="1"/>
      <c r="D19" s="1"/>
      <c r="E19" s="1"/>
      <c r="F19" s="1"/>
      <c r="G19" s="46"/>
      <c r="H19" s="47"/>
      <c r="I19" s="1"/>
      <c r="J19" s="13"/>
    </row>
    <row r="20" spans="2:10">
      <c r="B20" s="1"/>
      <c r="C20" s="1"/>
      <c r="D20" s="1"/>
      <c r="E20" s="1"/>
      <c r="F20" s="1"/>
      <c r="G20" s="1"/>
      <c r="H20" s="13"/>
      <c r="I20" s="1"/>
      <c r="J20" s="13"/>
    </row>
    <row r="21" spans="2:10">
      <c r="B21" s="1"/>
      <c r="C21" s="1"/>
      <c r="D21" s="1"/>
      <c r="E21" s="1"/>
      <c r="F21" s="1"/>
      <c r="G21" s="1"/>
      <c r="H21" s="13"/>
      <c r="I21" s="1"/>
      <c r="J21" s="13"/>
    </row>
    <row r="22" spans="2:10">
      <c r="B22" s="1"/>
      <c r="C22" s="1"/>
      <c r="D22" s="1"/>
      <c r="E22" s="1"/>
      <c r="F22" s="1"/>
      <c r="G22" s="1"/>
      <c r="H22" s="13"/>
      <c r="I22" s="1"/>
      <c r="J22" s="13"/>
    </row>
    <row r="23" spans="2:10">
      <c r="B23" s="1"/>
      <c r="C23" s="1"/>
      <c r="D23" s="1"/>
      <c r="E23" s="1"/>
      <c r="F23" s="1"/>
      <c r="G23" s="1"/>
      <c r="H23" s="13"/>
      <c r="I23" s="1"/>
      <c r="J23" s="13"/>
    </row>
    <row r="24" spans="2:10">
      <c r="B24" s="1"/>
      <c r="C24" s="1"/>
      <c r="D24" s="1"/>
      <c r="E24" s="1"/>
      <c r="F24" s="1"/>
      <c r="G24" s="1"/>
      <c r="H24" s="13"/>
      <c r="I24" s="1"/>
      <c r="J24" s="13"/>
    </row>
    <row r="25" spans="2:10">
      <c r="B25" s="1"/>
      <c r="C25" s="1"/>
      <c r="D25" s="1"/>
      <c r="E25" s="1"/>
      <c r="F25" s="1"/>
      <c r="G25" s="1"/>
      <c r="H25" s="13"/>
      <c r="I25" s="1"/>
      <c r="J25" s="13"/>
    </row>
    <row r="26" spans="2:10">
      <c r="B26" s="1"/>
      <c r="C26" s="1"/>
      <c r="D26" s="1"/>
      <c r="E26" s="1"/>
      <c r="F26" s="1"/>
      <c r="G26" s="1"/>
      <c r="H26" s="13"/>
      <c r="I26" s="1"/>
      <c r="J26" s="13"/>
    </row>
    <row r="27" spans="2:10">
      <c r="B27" s="1"/>
      <c r="C27" s="1"/>
      <c r="D27" s="1"/>
      <c r="E27" s="1"/>
      <c r="F27" s="1"/>
      <c r="G27" s="1"/>
      <c r="H27" s="13"/>
      <c r="I27" s="1"/>
      <c r="J27" s="13"/>
    </row>
  </sheetData>
  <mergeCells count="1">
    <mergeCell ref="A1:J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Druckversion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cspory</dc:creator>
  <cp:lastModifiedBy>cspory</cp:lastModifiedBy>
  <cp:lastPrinted>2012-02-06T11:43:42Z</cp:lastPrinted>
  <dcterms:created xsi:type="dcterms:W3CDTF">2012-02-01T07:34:24Z</dcterms:created>
  <dcterms:modified xsi:type="dcterms:W3CDTF">2012-02-07T12:58:42Z</dcterms:modified>
</cp:coreProperties>
</file>